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13_ncr:1_{4DB7FE0E-A3D0-483B-9A83-F3E5521940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C18" i="1"/>
  <c r="C16" i="1"/>
  <c r="C15" i="1"/>
  <c r="C13" i="1"/>
  <c r="C12" i="1"/>
  <c r="C11" i="1"/>
  <c r="C7" i="1"/>
  <c r="D7" i="1"/>
  <c r="E7" i="1"/>
  <c r="F7" i="1"/>
  <c r="G7" i="1"/>
  <c r="H7" i="1"/>
  <c r="I7" i="1"/>
  <c r="J7" i="1"/>
  <c r="K7" i="1"/>
  <c r="K8" i="1"/>
  <c r="J8" i="1"/>
  <c r="I8" i="1"/>
  <c r="H8" i="1"/>
  <c r="G8" i="1"/>
  <c r="F8" i="1"/>
  <c r="E8" i="1"/>
  <c r="D8" i="1"/>
  <c r="C8" i="1"/>
  <c r="L7" i="1"/>
  <c r="L8" i="1"/>
</calcChain>
</file>

<file path=xl/sharedStrings.xml><?xml version="1.0" encoding="utf-8"?>
<sst xmlns="http://schemas.openxmlformats.org/spreadsheetml/2006/main" count="23" uniqueCount="23">
  <si>
    <t>simple ROI</t>
  </si>
  <si>
    <t>Upfront cost</t>
  </si>
  <si>
    <t>payback time (yrs)</t>
  </si>
  <si>
    <t>total money made/ upfront investment (not time dependent)</t>
  </si>
  <si>
    <t>money made in one year/upfront investment (not time dependent)</t>
  </si>
  <si>
    <t>time and discount rate dependent</t>
  </si>
  <si>
    <t>time and upfront cost dependent</t>
  </si>
  <si>
    <t>IRR (10 yrs)</t>
  </si>
  <si>
    <t>NPV (10 yrs)</t>
  </si>
  <si>
    <t>IRR (5 yrs)</t>
  </si>
  <si>
    <t>NPV (5 yrs)</t>
  </si>
  <si>
    <t>Discount rate</t>
  </si>
  <si>
    <t>Profit, year #</t>
  </si>
  <si>
    <t>NPV (through year #)</t>
  </si>
  <si>
    <t>annual rate of return</t>
  </si>
  <si>
    <t>=-B6/C6</t>
  </si>
  <si>
    <t>=SUM(C6:L6)/-B6</t>
  </si>
  <si>
    <t>=C6/-B6</t>
  </si>
  <si>
    <t>=NPV(C2,C6:L6)</t>
  </si>
  <si>
    <t>=IRR(B6:L6)</t>
  </si>
  <si>
    <t>=NPV(C2,C6:G6)</t>
  </si>
  <si>
    <t>=IRR(B6:G6)</t>
  </si>
  <si>
    <t>discounted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</si>
</sst>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9" fontId="0" fillId="0" borderId="0" xfId="0" applyNumberFormat="1"/>
    <xf numFmtId="9" fontId="0" fillId="0" borderId="0" xfId="2" applyFont="1"/>
    <xf numFmtId="43" fontId="0" fillId="0" borderId="0" xfId="1" applyFont="1"/>
    <xf numFmtId="0" fontId="2" fillId="0" borderId="0" xfId="0" applyFont="1"/>
    <xf numFmtId="164" fontId="0" fillId="0" borderId="0" xfId="0" applyNumberFormat="1"/>
    <xf numFmtId="6" fontId="0" fillId="0" borderId="0" xfId="0" applyNumberFormat="1"/>
    <xf numFmtId="0" fontId="3" fillId="0" borderId="0" xfId="0" quotePrefix="1" applyFont="1"/>
    <xf numFmtId="0" fontId="3" fillId="0" borderId="0" xfId="0" applyFont="1"/>
    <xf numFmtId="1" fontId="3" fillId="0" borderId="0" xfId="0" applyNumberFormat="1" applyFont="1"/>
    <xf numFmtId="0" fontId="2" fillId="2" borderId="0" xfId="0" applyFont="1" applyFill="1"/>
    <xf numFmtId="0" fontId="0" fillId="2" borderId="0" xfId="0" applyFill="1"/>
    <xf numFmtId="0" fontId="0" fillId="2" borderId="1" xfId="0" applyFill="1" applyBorder="1"/>
    <xf numFmtId="0" fontId="0" fillId="0" borderId="0" xfId="0" applyFill="1"/>
    <xf numFmtId="0" fontId="0" fillId="3" borderId="0" xfId="0" applyFill="1"/>
    <xf numFmtId="0" fontId="2" fillId="0" borderId="1" xfId="0" applyFont="1" applyFill="1" applyBorder="1"/>
    <xf numFmtId="0" fontId="0" fillId="4" borderId="0" xfId="0" applyFill="1"/>
    <xf numFmtId="0" fontId="2" fillId="0" borderId="2" xfId="0" applyFont="1" applyBorder="1"/>
    <xf numFmtId="9" fontId="0" fillId="0" borderId="2" xfId="0" applyNumberForma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2"/>
  <sheetViews>
    <sheetView showGridLines="0" tabSelected="1" workbookViewId="0">
      <selection activeCell="L23" sqref="L23"/>
    </sheetView>
  </sheetViews>
  <sheetFormatPr defaultRowHeight="15" x14ac:dyDescent="0.25"/>
  <cols>
    <col min="1" max="1" width="3.85546875" customWidth="1"/>
    <col min="2" max="2" width="20.42578125" customWidth="1"/>
    <col min="3" max="3" width="9.42578125" bestFit="1" customWidth="1"/>
    <col min="13" max="13" width="8.140625" customWidth="1"/>
  </cols>
  <sheetData>
    <row r="2" spans="2:13" x14ac:dyDescent="0.25">
      <c r="B2" s="17" t="s">
        <v>11</v>
      </c>
      <c r="C2" s="18">
        <v>0.08</v>
      </c>
    </row>
    <row r="3" spans="2:13" x14ac:dyDescent="0.25">
      <c r="C3" s="1"/>
    </row>
    <row r="4" spans="2:13" x14ac:dyDescent="0.25">
      <c r="B4" s="13"/>
      <c r="C4" s="10" t="s">
        <v>12</v>
      </c>
      <c r="D4" s="11"/>
      <c r="E4" s="11"/>
      <c r="F4" s="11"/>
      <c r="G4" s="10"/>
      <c r="H4" s="11"/>
      <c r="I4" s="11"/>
      <c r="J4" s="11"/>
      <c r="K4" s="11"/>
      <c r="L4" s="11"/>
    </row>
    <row r="5" spans="2:13" x14ac:dyDescent="0.25">
      <c r="B5" s="15" t="s">
        <v>1</v>
      </c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12">
        <v>6</v>
      </c>
      <c r="I5" s="12">
        <v>7</v>
      </c>
      <c r="J5" s="12">
        <v>8</v>
      </c>
      <c r="K5" s="12">
        <v>9</v>
      </c>
      <c r="L5" s="12">
        <v>10</v>
      </c>
      <c r="M5" s="4"/>
    </row>
    <row r="6" spans="2:13" ht="18" customHeight="1" x14ac:dyDescent="0.25">
      <c r="B6" s="14">
        <v>-1000</v>
      </c>
      <c r="C6" s="16">
        <v>365</v>
      </c>
      <c r="D6" s="16">
        <v>365</v>
      </c>
      <c r="E6" s="16">
        <v>365</v>
      </c>
      <c r="F6" s="16">
        <v>365</v>
      </c>
      <c r="G6" s="16">
        <v>365</v>
      </c>
      <c r="H6" s="16">
        <v>365</v>
      </c>
      <c r="I6" s="16">
        <v>365</v>
      </c>
      <c r="J6" s="16">
        <v>365</v>
      </c>
      <c r="K6" s="16">
        <v>365</v>
      </c>
      <c r="L6" s="16">
        <v>365</v>
      </c>
    </row>
    <row r="7" spans="2:13" ht="18" customHeight="1" x14ac:dyDescent="0.25">
      <c r="B7" s="8" t="s">
        <v>22</v>
      </c>
      <c r="C7" s="9">
        <f>C6/(1+$C$2)^C5</f>
        <v>337.96296296296293</v>
      </c>
      <c r="D7" s="9">
        <f t="shared" ref="D7:L7" si="0">D6/(1+$C$2)^D5</f>
        <v>312.92866941015086</v>
      </c>
      <c r="E7" s="9">
        <f t="shared" si="0"/>
        <v>289.74876797236192</v>
      </c>
      <c r="F7" s="9">
        <f t="shared" si="0"/>
        <v>268.28589627070545</v>
      </c>
      <c r="G7" s="9">
        <f t="shared" si="0"/>
        <v>248.41286691731986</v>
      </c>
      <c r="H7" s="9">
        <f t="shared" si="0"/>
        <v>230.01191381233318</v>
      </c>
      <c r="I7" s="9">
        <f t="shared" si="0"/>
        <v>212.97399427067884</v>
      </c>
      <c r="J7" s="9">
        <f t="shared" si="0"/>
        <v>197.19814284322115</v>
      </c>
      <c r="K7" s="9">
        <f t="shared" si="0"/>
        <v>182.59087300298253</v>
      </c>
      <c r="L7" s="9">
        <f t="shared" si="0"/>
        <v>169.06562315090974</v>
      </c>
    </row>
    <row r="8" spans="2:13" ht="18" customHeight="1" x14ac:dyDescent="0.25">
      <c r="B8" s="8" t="s">
        <v>13</v>
      </c>
      <c r="C8" s="9">
        <f>SUM($C$7:C7)</f>
        <v>337.96296296296293</v>
      </c>
      <c r="D8" s="9">
        <f>SUM($C$7:D7)</f>
        <v>650.89163237311379</v>
      </c>
      <c r="E8" s="9">
        <f>SUM($C$7:E7)</f>
        <v>940.64040034547565</v>
      </c>
      <c r="F8" s="9">
        <f>SUM($C$7:F7)</f>
        <v>1208.9262966161812</v>
      </c>
      <c r="G8" s="9">
        <f>SUM($C$7:G7)</f>
        <v>1457.3391635335011</v>
      </c>
      <c r="H8" s="9">
        <f>SUM($C$7:H7)</f>
        <v>1687.3510773458343</v>
      </c>
      <c r="I8" s="9">
        <f>SUM($C$7:I7)</f>
        <v>1900.325071616513</v>
      </c>
      <c r="J8" s="9">
        <f>SUM($C$7:J7)</f>
        <v>2097.5232144597339</v>
      </c>
      <c r="K8" s="9">
        <f>SUM($C$7:K7)</f>
        <v>2280.1140874627163</v>
      </c>
      <c r="L8" s="9">
        <f>SUM($C$7:L7)</f>
        <v>2449.179710613626</v>
      </c>
    </row>
    <row r="11" spans="2:13" x14ac:dyDescent="0.25">
      <c r="B11" t="s">
        <v>2</v>
      </c>
      <c r="C11" s="5">
        <f>-B6/C6</f>
        <v>2.7397260273972601</v>
      </c>
      <c r="D11" s="7" t="s">
        <v>15</v>
      </c>
    </row>
    <row r="12" spans="2:13" x14ac:dyDescent="0.25">
      <c r="B12" t="s">
        <v>0</v>
      </c>
      <c r="C12" s="2">
        <f>SUM(C6:L6)/-B6</f>
        <v>3.65</v>
      </c>
      <c r="D12" s="7" t="s">
        <v>16</v>
      </c>
      <c r="F12" s="3" t="s">
        <v>3</v>
      </c>
    </row>
    <row r="13" spans="2:13" x14ac:dyDescent="0.25">
      <c r="B13" t="s">
        <v>14</v>
      </c>
      <c r="C13" s="2">
        <f>C6/-B6</f>
        <v>0.36499999999999999</v>
      </c>
      <c r="D13" s="7" t="s">
        <v>17</v>
      </c>
      <c r="F13" s="3" t="s">
        <v>4</v>
      </c>
    </row>
    <row r="15" spans="2:13" x14ac:dyDescent="0.25">
      <c r="B15" t="s">
        <v>8</v>
      </c>
      <c r="C15" s="6">
        <f>NPV(C2,C6:L6)</f>
        <v>2449.179710613626</v>
      </c>
      <c r="D15" s="7" t="s">
        <v>18</v>
      </c>
      <c r="F15" s="3" t="s">
        <v>5</v>
      </c>
    </row>
    <row r="16" spans="2:13" x14ac:dyDescent="0.25">
      <c r="B16" t="s">
        <v>7</v>
      </c>
      <c r="C16" s="1">
        <f>IRR(B6:L6)</f>
        <v>0.34634829103234099</v>
      </c>
      <c r="D16" s="7" t="s">
        <v>19</v>
      </c>
      <c r="F16" s="3" t="s">
        <v>6</v>
      </c>
    </row>
    <row r="18" spans="2:4" x14ac:dyDescent="0.25">
      <c r="B18" t="s">
        <v>10</v>
      </c>
      <c r="C18" s="6">
        <f>NPV(C2,C6:G6)</f>
        <v>1457.3391635335011</v>
      </c>
      <c r="D18" s="7" t="s">
        <v>20</v>
      </c>
    </row>
    <row r="19" spans="2:4" x14ac:dyDescent="0.25">
      <c r="B19" t="s">
        <v>9</v>
      </c>
      <c r="C19" s="1">
        <f>IRR(B6:G6)</f>
        <v>0.240992997524895</v>
      </c>
      <c r="D19" s="7" t="s">
        <v>21</v>
      </c>
    </row>
    <row r="22" spans="2:4" x14ac:dyDescent="0.25">
      <c r="B22" s="1"/>
      <c r="C22" s="1"/>
    </row>
  </sheetData>
  <pageMargins left="0.7" right="0.7" top="0.75" bottom="0.75" header="0.3" footer="0.3"/>
  <ignoredErrors>
    <ignoredError sqref="C18:C19 C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</dc:creator>
  <cp:lastModifiedBy>Chris Burk</cp:lastModifiedBy>
  <dcterms:created xsi:type="dcterms:W3CDTF">2018-03-27T19:27:47Z</dcterms:created>
  <dcterms:modified xsi:type="dcterms:W3CDTF">2021-01-11T18:12:15Z</dcterms:modified>
</cp:coreProperties>
</file>